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ff/Documents/RAR/RAR Accounts/"/>
    </mc:Choice>
  </mc:AlternateContent>
  <xr:revisionPtr revIDLastSave="0" documentId="8_{F74DC690-3D3B-2F4F-8AC3-552C63ADB53C}" xr6:coauthVersionLast="47" xr6:coauthVersionMax="47" xr10:uidLastSave="{00000000-0000-0000-0000-000000000000}"/>
  <bookViews>
    <workbookView xWindow="0" yWindow="500" windowWidth="28560" windowHeight="15940" activeTab="3" xr2:uid="{914476BC-1CBA-2147-A9E7-FC47E5858A7A}"/>
  </bookViews>
  <sheets>
    <sheet name="T A P&amp;L" sheetId="1" r:id="rId1"/>
    <sheet name="P&amp;L RAR Only" sheetId="4" r:id="rId2"/>
    <sheet name="Balance Sheet SH" sheetId="5" r:id="rId3"/>
    <sheet name="Available Cash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7" l="1"/>
  <c r="F27" i="7" s="1"/>
  <c r="F35" i="5"/>
  <c r="H33" i="5"/>
  <c r="H35" i="5" s="1"/>
  <c r="H23" i="5"/>
  <c r="F23" i="5"/>
  <c r="H15" i="5"/>
  <c r="F15" i="5"/>
  <c r="G33" i="4"/>
  <c r="E33" i="4"/>
  <c r="G22" i="4"/>
  <c r="E22" i="4"/>
  <c r="H13" i="1"/>
  <c r="H25" i="5" l="1"/>
  <c r="G35" i="4"/>
  <c r="F25" i="5"/>
  <c r="E35" i="4"/>
  <c r="F13" i="1"/>
  <c r="H38" i="1" l="1"/>
  <c r="H29" i="1" s="1"/>
  <c r="H27" i="1"/>
  <c r="H40" i="1" s="1"/>
  <c r="F27" i="1"/>
  <c r="F38" i="1"/>
  <c r="F42" i="1" l="1"/>
  <c r="F40" i="1"/>
  <c r="H42" i="1"/>
  <c r="F29" i="1"/>
</calcChain>
</file>

<file path=xl/sharedStrings.xml><?xml version="1.0" encoding="utf-8"?>
<sst xmlns="http://schemas.openxmlformats.org/spreadsheetml/2006/main" count="102" uniqueCount="69">
  <si>
    <t>STATEMENT OF PROFIT OR LOSS</t>
  </si>
  <si>
    <t>Revenue</t>
  </si>
  <si>
    <t>Administration Expenses</t>
  </si>
  <si>
    <t>Insurance expenses</t>
  </si>
  <si>
    <t>ASSETS</t>
  </si>
  <si>
    <t>Cash on hand</t>
  </si>
  <si>
    <t>Term deposit</t>
  </si>
  <si>
    <t>LIABILITIES</t>
  </si>
  <si>
    <t>TOTAL LIABILITIES</t>
  </si>
  <si>
    <t>NET ASSETS</t>
  </si>
  <si>
    <t>Donations</t>
  </si>
  <si>
    <t>Insurance from groups</t>
  </si>
  <si>
    <t xml:space="preserve">Interest </t>
  </si>
  <si>
    <t>Resettlement Fund Appeal</t>
  </si>
  <si>
    <t>Conference sponsorships</t>
  </si>
  <si>
    <t>Blue Mountains Conference refunds</t>
  </si>
  <si>
    <t>Expenditure</t>
  </si>
  <si>
    <t>RURAL AUSTRALIANS FOR REFUGEES Inc</t>
  </si>
  <si>
    <t>Membership/ Voluntary Contributions</t>
  </si>
  <si>
    <t>Prepaid Conference expenses</t>
  </si>
  <si>
    <t>TOTAL ASSETS</t>
  </si>
  <si>
    <t>ABN 84 659 140 278</t>
  </si>
  <si>
    <t>Yackandandah Amnesty</t>
  </si>
  <si>
    <t>Amnesty Yackandandah Distribution</t>
  </si>
  <si>
    <t>Amnesty Yackandandah</t>
  </si>
  <si>
    <t>Hamilton RAR grant</t>
  </si>
  <si>
    <t>MEMBERS FUNDS:</t>
  </si>
  <si>
    <t>TOTAL MEMBERS FUNDS</t>
  </si>
  <si>
    <t>Afghanistan Sponsorship Fund</t>
  </si>
  <si>
    <t>Merchandise sales (masks)</t>
  </si>
  <si>
    <t>Conference Sponsorship</t>
  </si>
  <si>
    <t>ASF Ballarat Multicultural</t>
  </si>
  <si>
    <t>Afghan Sponsorship Fund</t>
  </si>
  <si>
    <t>Campaign Expenses</t>
  </si>
  <si>
    <t>FOR THE PERIOD 30 JUNE 2021 TO 30 JUNE 2022</t>
  </si>
  <si>
    <t>AS AT JUNE 30 2022</t>
  </si>
  <si>
    <t>Ballarat Afghanistan support Fund</t>
  </si>
  <si>
    <t xml:space="preserve">Conference sponsorships </t>
  </si>
  <si>
    <t>Resettlement Fund</t>
  </si>
  <si>
    <t>Interest from Term Deposit</t>
  </si>
  <si>
    <t>LOSS</t>
  </si>
  <si>
    <t>Opening Balances:</t>
  </si>
  <si>
    <t>Cheque A/c</t>
  </si>
  <si>
    <t>Term Dep</t>
  </si>
  <si>
    <t>Merchandise inventories</t>
  </si>
  <si>
    <t>Prior year's net assets</t>
  </si>
  <si>
    <t>Current Year adjustments re Liabilities:</t>
  </si>
  <si>
    <t>Ballarat Afghanistan support fund</t>
  </si>
  <si>
    <t>Creditors paid</t>
  </si>
  <si>
    <t>Current Year Loss per Profit &amp; Loss</t>
  </si>
  <si>
    <t>RURAL AUSTRALIANS FOR REFUGEES INC.</t>
  </si>
  <si>
    <t>21/22</t>
  </si>
  <si>
    <t>20/21</t>
  </si>
  <si>
    <t>*</t>
  </si>
  <si>
    <t>Closing Bank Balance</t>
  </si>
  <si>
    <t>CASHBOOK LOSS</t>
  </si>
  <si>
    <t>2020/21</t>
  </si>
  <si>
    <t>2021/22</t>
  </si>
  <si>
    <t>Transactions</t>
  </si>
  <si>
    <t>Ballarat AAG</t>
  </si>
  <si>
    <t>Conference Reserve</t>
  </si>
  <si>
    <t>Bank balance</t>
  </si>
  <si>
    <t>Less External Liabililies</t>
  </si>
  <si>
    <t>Special pupose funds.</t>
  </si>
  <si>
    <t>UNCOMMITED FUNDS</t>
  </si>
  <si>
    <t xml:space="preserve">Uncommited </t>
  </si>
  <si>
    <t>BALANCE SHEET</t>
  </si>
  <si>
    <t>Medevac resettlement Fund</t>
  </si>
  <si>
    <t>BAAG Ballarat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</si>
</sst>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0" fontId="6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/>
    <xf numFmtId="164" fontId="9" fillId="0" borderId="2" xfId="0" applyNumberFormat="1" applyFont="1" applyBorder="1"/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/>
    <xf numFmtId="164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164" fontId="9" fillId="0" borderId="2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11" fillId="0" borderId="3" xfId="0" applyNumberFormat="1" applyFont="1" applyBorder="1"/>
    <xf numFmtId="164" fontId="11" fillId="0" borderId="4" xfId="0" applyNumberFormat="1" applyFont="1" applyBorder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4" fontId="9" fillId="0" borderId="0" xfId="0" applyNumberFormat="1" applyFont="1" applyBorder="1"/>
    <xf numFmtId="164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4" fontId="9" fillId="0" borderId="0" xfId="0" applyNumberFormat="1" applyFont="1" applyAlignment="1">
      <alignment horizontal="right"/>
    </xf>
    <xf numFmtId="4" fontId="9" fillId="0" borderId="0" xfId="0" applyNumberFormat="1" applyFont="1"/>
    <xf numFmtId="164" fontId="9" fillId="0" borderId="1" xfId="0" applyNumberFormat="1" applyFont="1" applyBorder="1"/>
    <xf numFmtId="164" fontId="12" fillId="0" borderId="0" xfId="0" applyNumberFormat="1" applyFont="1"/>
    <xf numFmtId="164" fontId="13" fillId="0" borderId="0" xfId="0" applyNumberFormat="1" applyFont="1"/>
    <xf numFmtId="164" fontId="11" fillId="0" borderId="0" xfId="0" applyNumberFormat="1" applyFont="1" applyAlignment="1">
      <alignment horizontal="center"/>
    </xf>
    <xf numFmtId="164" fontId="11" fillId="0" borderId="1" xfId="0" applyNumberFormat="1" applyFont="1" applyBorder="1"/>
    <xf numFmtId="0" fontId="9" fillId="0" borderId="0" xfId="0" applyFont="1" applyAlignment="1"/>
    <xf numFmtId="164" fontId="11" fillId="0" borderId="0" xfId="0" applyNumberFormat="1" applyFont="1" applyAlignment="1"/>
    <xf numFmtId="164" fontId="9" fillId="0" borderId="0" xfId="0" applyNumberFormat="1" applyFont="1" applyAlignment="1"/>
    <xf numFmtId="0" fontId="14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62BA9-E889-CD4C-B4C1-81A4200CD32A}">
  <sheetPr>
    <pageSetUpPr fitToPage="1"/>
  </sheetPr>
  <dimension ref="B2:O50"/>
  <sheetViews>
    <sheetView topLeftCell="A28" zoomScale="91" zoomScaleNormal="91" workbookViewId="0">
      <selection activeCell="N32" sqref="N32"/>
    </sheetView>
  </sheetViews>
  <sheetFormatPr baseColWidth="10" defaultColWidth="13.1640625" defaultRowHeight="24" x14ac:dyDescent="0.3"/>
  <cols>
    <col min="2" max="4" width="13.1640625" style="33"/>
    <col min="5" max="5" width="11.1640625" style="33" bestFit="1" customWidth="1"/>
    <col min="6" max="6" width="16.1640625" style="33" bestFit="1" customWidth="1"/>
    <col min="7" max="7" width="5.83203125" style="33" customWidth="1"/>
    <col min="8" max="8" width="15.1640625" style="33" bestFit="1" customWidth="1"/>
    <col min="9" max="9" width="11.6640625" bestFit="1" customWidth="1"/>
  </cols>
  <sheetData>
    <row r="2" spans="2:9" x14ac:dyDescent="0.3">
      <c r="B2" s="66" t="s">
        <v>17</v>
      </c>
      <c r="C2" s="66"/>
      <c r="D2" s="66"/>
      <c r="E2" s="66"/>
      <c r="F2" s="66"/>
      <c r="G2" s="66"/>
      <c r="H2" s="66"/>
      <c r="I2" s="10"/>
    </row>
    <row r="3" spans="2:9" x14ac:dyDescent="0.3">
      <c r="B3" s="66" t="s">
        <v>21</v>
      </c>
      <c r="C3" s="66"/>
      <c r="D3" s="66"/>
      <c r="E3" s="66"/>
      <c r="F3" s="66"/>
      <c r="G3" s="66"/>
      <c r="H3" s="66"/>
      <c r="I3" s="7"/>
    </row>
    <row r="4" spans="2:9" x14ac:dyDescent="0.3">
      <c r="I4" s="7"/>
    </row>
    <row r="5" spans="2:9" x14ac:dyDescent="0.3">
      <c r="B5" s="66" t="s">
        <v>0</v>
      </c>
      <c r="C5" s="66"/>
      <c r="D5" s="66"/>
      <c r="E5" s="66"/>
      <c r="F5" s="66"/>
      <c r="G5" s="66"/>
      <c r="H5" s="66"/>
      <c r="I5" s="7"/>
    </row>
    <row r="6" spans="2:9" x14ac:dyDescent="0.3">
      <c r="I6" s="7"/>
    </row>
    <row r="7" spans="2:9" x14ac:dyDescent="0.3">
      <c r="B7" s="66" t="s">
        <v>34</v>
      </c>
      <c r="C7" s="66"/>
      <c r="D7" s="66"/>
      <c r="E7" s="66"/>
      <c r="F7" s="66"/>
      <c r="G7" s="66"/>
      <c r="H7" s="66"/>
      <c r="I7" s="7"/>
    </row>
    <row r="9" spans="2:9" x14ac:dyDescent="0.3">
      <c r="B9" s="41" t="s">
        <v>58</v>
      </c>
      <c r="F9" s="40" t="s">
        <v>57</v>
      </c>
      <c r="G9" s="34"/>
      <c r="H9" s="40" t="s">
        <v>56</v>
      </c>
    </row>
    <row r="11" spans="2:9" x14ac:dyDescent="0.3">
      <c r="B11" s="41" t="s">
        <v>41</v>
      </c>
      <c r="D11" s="33" t="s">
        <v>42</v>
      </c>
      <c r="F11" s="36">
        <v>61083.58</v>
      </c>
      <c r="G11" s="36"/>
      <c r="H11" s="58">
        <v>32995.910000000003</v>
      </c>
    </row>
    <row r="12" spans="2:9" s="7" customFormat="1" ht="24" customHeight="1" x14ac:dyDescent="0.3">
      <c r="B12" s="33"/>
      <c r="C12" s="33"/>
      <c r="D12" s="33" t="s">
        <v>43</v>
      </c>
      <c r="E12" s="34"/>
      <c r="F12" s="36">
        <v>21200</v>
      </c>
      <c r="G12" s="34"/>
      <c r="H12" s="59"/>
    </row>
    <row r="13" spans="2:9" s="7" customFormat="1" ht="24" customHeight="1" x14ac:dyDescent="0.3">
      <c r="B13" s="33"/>
      <c r="C13" s="33"/>
      <c r="D13" s="33"/>
      <c r="E13" s="34"/>
      <c r="F13" s="50">
        <f>SUM(F11:F12)</f>
        <v>82283.58</v>
      </c>
      <c r="G13" s="34"/>
      <c r="H13" s="60">
        <f>SUM(H11:H12)</f>
        <v>32995.910000000003</v>
      </c>
    </row>
    <row r="14" spans="2:9" s="7" customFormat="1" ht="15.75" customHeight="1" x14ac:dyDescent="0.3">
      <c r="B14" s="33"/>
      <c r="C14" s="33"/>
      <c r="D14" s="33"/>
      <c r="E14" s="34"/>
      <c r="F14" s="36"/>
      <c r="G14" s="34"/>
      <c r="H14" s="40"/>
    </row>
    <row r="15" spans="2:9" s="7" customFormat="1" ht="24" customHeight="1" x14ac:dyDescent="0.3">
      <c r="B15" s="41" t="s">
        <v>1</v>
      </c>
      <c r="C15" s="33"/>
      <c r="D15" s="33"/>
      <c r="E15" s="34"/>
      <c r="F15" s="36"/>
      <c r="G15" s="36"/>
      <c r="H15" s="36"/>
    </row>
    <row r="16" spans="2:9" s="7" customFormat="1" ht="24" customHeight="1" x14ac:dyDescent="0.3">
      <c r="B16" s="33" t="s">
        <v>18</v>
      </c>
      <c r="C16" s="33"/>
      <c r="D16" s="33"/>
      <c r="E16" s="33"/>
      <c r="F16" s="36">
        <v>4130</v>
      </c>
      <c r="G16" s="33"/>
      <c r="H16" s="42">
        <v>2060</v>
      </c>
    </row>
    <row r="17" spans="2:15" s="7" customFormat="1" ht="24" customHeight="1" x14ac:dyDescent="0.3">
      <c r="B17" s="33" t="s">
        <v>28</v>
      </c>
      <c r="C17" s="33"/>
      <c r="D17" s="33"/>
      <c r="E17" s="33"/>
      <c r="F17" s="36">
        <v>29062.55</v>
      </c>
      <c r="G17" s="33"/>
      <c r="H17" s="42"/>
    </row>
    <row r="18" spans="2:15" s="7" customFormat="1" ht="24" customHeight="1" x14ac:dyDescent="0.3">
      <c r="B18" s="33" t="s">
        <v>10</v>
      </c>
      <c r="C18" s="33"/>
      <c r="D18" s="34"/>
      <c r="E18" s="33"/>
      <c r="F18" s="36">
        <v>1380</v>
      </c>
      <c r="G18" s="33"/>
      <c r="H18" s="42">
        <v>1523.3</v>
      </c>
    </row>
    <row r="19" spans="2:15" s="7" customFormat="1" ht="24" customHeight="1" x14ac:dyDescent="0.3">
      <c r="B19" s="33" t="s">
        <v>29</v>
      </c>
      <c r="C19" s="33"/>
      <c r="D19" s="34"/>
      <c r="E19" s="33"/>
      <c r="F19" s="36">
        <v>0</v>
      </c>
      <c r="G19" s="33"/>
      <c r="H19" s="42">
        <v>7400</v>
      </c>
    </row>
    <row r="20" spans="2:15" s="7" customFormat="1" ht="24" customHeight="1" x14ac:dyDescent="0.3">
      <c r="B20" s="33" t="s">
        <v>30</v>
      </c>
      <c r="C20" s="33"/>
      <c r="D20" s="51"/>
      <c r="E20" s="33"/>
      <c r="F20" s="36">
        <v>4000</v>
      </c>
      <c r="G20" s="52" t="s">
        <v>53</v>
      </c>
      <c r="H20" s="35">
        <v>0</v>
      </c>
    </row>
    <row r="21" spans="2:15" s="7" customFormat="1" ht="24" customHeight="1" x14ac:dyDescent="0.3">
      <c r="B21" s="33" t="s">
        <v>11</v>
      </c>
      <c r="C21" s="33"/>
      <c r="D21" s="34"/>
      <c r="E21" s="33"/>
      <c r="F21" s="36">
        <v>2340</v>
      </c>
      <c r="G21" s="33"/>
      <c r="H21" s="42">
        <v>2100</v>
      </c>
    </row>
    <row r="22" spans="2:15" s="7" customFormat="1" ht="24" customHeight="1" x14ac:dyDescent="0.3">
      <c r="B22" s="33" t="s">
        <v>12</v>
      </c>
      <c r="C22" s="33"/>
      <c r="D22" s="51"/>
      <c r="E22" s="33"/>
      <c r="F22" s="36">
        <v>4.96</v>
      </c>
      <c r="G22" s="33"/>
      <c r="H22" s="42">
        <v>6.41</v>
      </c>
    </row>
    <row r="23" spans="2:15" s="7" customFormat="1" ht="24" customHeight="1" x14ac:dyDescent="0.3">
      <c r="B23" s="33" t="s">
        <v>39</v>
      </c>
      <c r="C23" s="33"/>
      <c r="D23" s="51"/>
      <c r="E23" s="33"/>
      <c r="F23" s="36">
        <v>181.52</v>
      </c>
      <c r="G23" s="33"/>
      <c r="H23" s="42">
        <v>0</v>
      </c>
    </row>
    <row r="24" spans="2:15" s="7" customFormat="1" ht="24" customHeight="1" x14ac:dyDescent="0.3">
      <c r="B24" s="33" t="s">
        <v>13</v>
      </c>
      <c r="C24" s="33"/>
      <c r="D24" s="51"/>
      <c r="E24" s="33"/>
      <c r="F24" s="36">
        <v>0</v>
      </c>
      <c r="G24" s="52"/>
      <c r="H24" s="35">
        <v>41651.449999999997</v>
      </c>
    </row>
    <row r="25" spans="2:15" s="7" customFormat="1" ht="24" customHeight="1" x14ac:dyDescent="0.3">
      <c r="B25" s="33" t="s">
        <v>22</v>
      </c>
      <c r="C25" s="33"/>
      <c r="D25" s="34"/>
      <c r="E25" s="33"/>
      <c r="F25" s="36">
        <v>3100</v>
      </c>
      <c r="G25" s="33"/>
      <c r="H25" s="42">
        <v>4065</v>
      </c>
    </row>
    <row r="26" spans="2:15" s="7" customFormat="1" ht="24" customHeight="1" x14ac:dyDescent="0.3">
      <c r="B26" s="33" t="s">
        <v>68</v>
      </c>
      <c r="C26" s="33"/>
      <c r="D26" s="51"/>
      <c r="E26" s="33"/>
      <c r="F26" s="37">
        <v>22489.95</v>
      </c>
      <c r="G26" s="52" t="s">
        <v>53</v>
      </c>
      <c r="H26" s="44">
        <v>0</v>
      </c>
    </row>
    <row r="27" spans="2:15" s="7" customFormat="1" ht="24" customHeight="1" x14ac:dyDescent="0.3">
      <c r="B27" s="33"/>
      <c r="C27" s="33"/>
      <c r="D27" s="51"/>
      <c r="E27" s="33"/>
      <c r="F27" s="53">
        <f>SUM(F16:F26)</f>
        <v>66688.98</v>
      </c>
      <c r="G27" s="52"/>
      <c r="H27" s="54">
        <f>SUM(H16:H26)</f>
        <v>58806.159999999996</v>
      </c>
    </row>
    <row r="28" spans="2:15" s="7" customFormat="1" ht="24" customHeight="1" x14ac:dyDescent="0.3">
      <c r="B28" s="33"/>
      <c r="C28" s="33"/>
      <c r="D28" s="33"/>
      <c r="E28" s="55"/>
      <c r="F28" s="36"/>
      <c r="G28" s="55"/>
      <c r="H28" s="56"/>
      <c r="M28" s="12"/>
      <c r="N28" s="12"/>
      <c r="O28" s="12"/>
    </row>
    <row r="29" spans="2:15" s="7" customFormat="1" ht="24" customHeight="1" x14ac:dyDescent="0.3">
      <c r="B29" s="41" t="s">
        <v>16</v>
      </c>
      <c r="C29" s="33"/>
      <c r="D29" s="33"/>
      <c r="E29" s="55"/>
      <c r="F29" s="36">
        <f>F38</f>
        <v>78814.11</v>
      </c>
      <c r="G29" s="55"/>
      <c r="H29" s="36">
        <f>H38</f>
        <v>9518.49</v>
      </c>
      <c r="M29" s="12"/>
      <c r="N29" s="12"/>
      <c r="O29" s="12"/>
    </row>
    <row r="30" spans="2:15" s="7" customFormat="1" ht="24" customHeight="1" x14ac:dyDescent="0.3">
      <c r="B30" s="33" t="s">
        <v>2</v>
      </c>
      <c r="C30" s="33"/>
      <c r="D30" s="33"/>
      <c r="E30" s="33"/>
      <c r="F30" s="36">
        <v>6821.94</v>
      </c>
      <c r="G30" s="36"/>
      <c r="H30" s="36">
        <v>792.39</v>
      </c>
      <c r="M30" s="12"/>
      <c r="N30" s="12"/>
      <c r="O30" s="12"/>
    </row>
    <row r="31" spans="2:15" s="7" customFormat="1" ht="24" customHeight="1" x14ac:dyDescent="0.3">
      <c r="B31" s="33" t="s">
        <v>33</v>
      </c>
      <c r="C31" s="33"/>
      <c r="D31" s="33"/>
      <c r="E31" s="33"/>
      <c r="F31" s="36">
        <v>271</v>
      </c>
      <c r="G31" s="36"/>
      <c r="H31" s="36">
        <v>543.1</v>
      </c>
      <c r="M31" s="12"/>
      <c r="N31" s="12"/>
      <c r="O31" s="12"/>
    </row>
    <row r="32" spans="2:15" s="7" customFormat="1" ht="24" customHeight="1" x14ac:dyDescent="0.3">
      <c r="B32" s="33" t="s">
        <v>32</v>
      </c>
      <c r="C32" s="33"/>
      <c r="D32" s="33"/>
      <c r="E32" s="33"/>
      <c r="F32" s="36">
        <v>26459.17</v>
      </c>
      <c r="G32" s="36"/>
      <c r="H32" s="36"/>
      <c r="M32" s="12"/>
      <c r="N32" s="12"/>
      <c r="O32" s="12"/>
    </row>
    <row r="33" spans="2:10" s="7" customFormat="1" ht="24" customHeight="1" x14ac:dyDescent="0.3">
      <c r="B33" s="33" t="s">
        <v>3</v>
      </c>
      <c r="C33" s="33"/>
      <c r="D33" s="33"/>
      <c r="E33" s="33"/>
      <c r="F33" s="36">
        <v>987</v>
      </c>
      <c r="G33" s="36"/>
      <c r="H33" s="36">
        <v>968</v>
      </c>
    </row>
    <row r="34" spans="2:10" s="7" customFormat="1" ht="24" customHeight="1" x14ac:dyDescent="0.3">
      <c r="B34" s="33" t="s">
        <v>38</v>
      </c>
      <c r="C34" s="33"/>
      <c r="D34" s="33"/>
      <c r="E34" s="33"/>
      <c r="F34" s="36">
        <v>25135</v>
      </c>
      <c r="G34" s="36"/>
      <c r="H34" s="36">
        <v>920</v>
      </c>
    </row>
    <row r="35" spans="2:10" s="7" customFormat="1" ht="24" customHeight="1" x14ac:dyDescent="0.3">
      <c r="B35" s="33" t="s">
        <v>23</v>
      </c>
      <c r="C35" s="33"/>
      <c r="D35" s="33"/>
      <c r="E35" s="33"/>
      <c r="F35" s="36">
        <v>3140</v>
      </c>
      <c r="G35" s="36" t="s">
        <v>53</v>
      </c>
      <c r="H35" s="36">
        <v>4025</v>
      </c>
    </row>
    <row r="36" spans="2:10" s="7" customFormat="1" ht="24" customHeight="1" x14ac:dyDescent="0.3">
      <c r="B36" s="33" t="s">
        <v>31</v>
      </c>
      <c r="C36" s="33"/>
      <c r="D36" s="33"/>
      <c r="E36" s="33"/>
      <c r="F36" s="36">
        <v>16000</v>
      </c>
      <c r="G36" s="36"/>
      <c r="H36" s="36"/>
    </row>
    <row r="37" spans="2:10" s="7" customFormat="1" ht="24" customHeight="1" x14ac:dyDescent="0.3">
      <c r="B37" s="33" t="s">
        <v>15</v>
      </c>
      <c r="C37" s="33"/>
      <c r="D37" s="33"/>
      <c r="E37" s="33"/>
      <c r="F37" s="37">
        <v>0</v>
      </c>
      <c r="G37" s="36"/>
      <c r="H37" s="37">
        <v>2270</v>
      </c>
    </row>
    <row r="38" spans="2:10" s="7" customFormat="1" ht="24" customHeight="1" x14ac:dyDescent="0.3">
      <c r="B38" s="33"/>
      <c r="C38" s="33"/>
      <c r="D38" s="33"/>
      <c r="E38" s="33"/>
      <c r="F38" s="36">
        <f>SUM(F30:F37)</f>
        <v>78814.11</v>
      </c>
      <c r="G38" s="36"/>
      <c r="H38" s="36">
        <f>SUM(H30:H37)</f>
        <v>9518.49</v>
      </c>
    </row>
    <row r="39" spans="2:10" s="7" customFormat="1" ht="24" customHeight="1" x14ac:dyDescent="0.3">
      <c r="B39" s="33"/>
      <c r="C39" s="33"/>
      <c r="D39" s="33"/>
      <c r="E39" s="36"/>
      <c r="F39" s="36"/>
      <c r="G39" s="36"/>
      <c r="H39" s="33"/>
    </row>
    <row r="40" spans="2:10" s="7" customFormat="1" ht="24" customHeight="1" thickBot="1" x14ac:dyDescent="0.35">
      <c r="B40" s="41" t="s">
        <v>55</v>
      </c>
      <c r="C40" s="33"/>
      <c r="D40" s="33"/>
      <c r="E40" s="33"/>
      <c r="F40" s="61">
        <f>F27-F38</f>
        <v>-12125.130000000005</v>
      </c>
      <c r="G40" s="53"/>
      <c r="H40" s="57">
        <f>H27-H38</f>
        <v>49287.67</v>
      </c>
    </row>
    <row r="41" spans="2:10" s="7" customFormat="1" ht="24" customHeight="1" thickTop="1" x14ac:dyDescent="0.3">
      <c r="B41" s="41"/>
      <c r="C41" s="33"/>
      <c r="D41" s="33"/>
      <c r="E41" s="33"/>
      <c r="F41" s="53"/>
      <c r="G41" s="36"/>
      <c r="H41" s="36"/>
    </row>
    <row r="42" spans="2:10" x14ac:dyDescent="0.3">
      <c r="B42" s="39" t="s">
        <v>54</v>
      </c>
      <c r="C42" s="62"/>
      <c r="D42" s="62"/>
      <c r="E42" s="62"/>
      <c r="F42" s="63">
        <f>F13+F27-F38</f>
        <v>70158.45</v>
      </c>
      <c r="G42" s="62"/>
      <c r="H42" s="64">
        <f>H11+H27-H29</f>
        <v>82283.58</v>
      </c>
      <c r="I42" s="21"/>
      <c r="J42" s="21"/>
    </row>
    <row r="43" spans="2:10" s="14" customFormat="1" x14ac:dyDescent="0.3">
      <c r="B43" s="33"/>
      <c r="C43" s="33"/>
      <c r="D43" s="33"/>
      <c r="E43" s="33"/>
      <c r="F43" s="51"/>
      <c r="G43" s="36"/>
      <c r="H43" s="65"/>
    </row>
    <row r="44" spans="2:10" x14ac:dyDescent="0.3">
      <c r="B44" s="41"/>
      <c r="H44" s="65"/>
    </row>
    <row r="45" spans="2:10" x14ac:dyDescent="0.3">
      <c r="F45" s="36"/>
      <c r="I45" s="1"/>
    </row>
    <row r="46" spans="2:10" x14ac:dyDescent="0.3">
      <c r="F46" s="36"/>
      <c r="I46" s="1"/>
    </row>
    <row r="47" spans="2:10" x14ac:dyDescent="0.3">
      <c r="F47" s="53"/>
    </row>
    <row r="48" spans="2:10" x14ac:dyDescent="0.3">
      <c r="F48" s="36"/>
    </row>
    <row r="50" spans="2:6" x14ac:dyDescent="0.3">
      <c r="B50" s="41"/>
      <c r="F50" s="50"/>
    </row>
  </sheetData>
  <mergeCells count="4">
    <mergeCell ref="B7:H7"/>
    <mergeCell ref="B2:H2"/>
    <mergeCell ref="B5:H5"/>
    <mergeCell ref="B3:H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6C3AA-D501-4307-B289-71CE87ED0EDE}">
  <sheetPr>
    <pageSetUpPr fitToPage="1"/>
  </sheetPr>
  <dimension ref="A2:N42"/>
  <sheetViews>
    <sheetView topLeftCell="A20" zoomScale="91" zoomScaleNormal="91" workbookViewId="0">
      <selection activeCell="E31" sqref="E31"/>
    </sheetView>
  </sheetViews>
  <sheetFormatPr baseColWidth="10" defaultColWidth="13.1640625" defaultRowHeight="16" x14ac:dyDescent="0.2"/>
  <cols>
    <col min="4" max="4" width="11.1640625" bestFit="1" customWidth="1"/>
    <col min="5" max="5" width="16" bestFit="1" customWidth="1"/>
    <col min="6" max="6" width="5.83203125" customWidth="1"/>
    <col min="7" max="7" width="15" bestFit="1" customWidth="1"/>
    <col min="8" max="8" width="11.6640625" bestFit="1" customWidth="1"/>
  </cols>
  <sheetData>
    <row r="2" spans="1:8" ht="24" x14ac:dyDescent="0.3">
      <c r="A2" s="66" t="s">
        <v>17</v>
      </c>
      <c r="B2" s="66"/>
      <c r="C2" s="66"/>
      <c r="D2" s="66"/>
      <c r="E2" s="66"/>
      <c r="F2" s="66"/>
      <c r="G2" s="66"/>
      <c r="H2" s="10"/>
    </row>
    <row r="3" spans="1:8" ht="24" x14ac:dyDescent="0.3">
      <c r="A3" s="66" t="s">
        <v>21</v>
      </c>
      <c r="B3" s="66"/>
      <c r="C3" s="66"/>
      <c r="D3" s="66"/>
      <c r="E3" s="66"/>
      <c r="F3" s="66"/>
      <c r="G3" s="66"/>
      <c r="H3" s="7"/>
    </row>
    <row r="4" spans="1:8" ht="24" x14ac:dyDescent="0.3">
      <c r="A4" s="33"/>
      <c r="B4" s="33"/>
      <c r="C4" s="33"/>
      <c r="D4" s="33"/>
      <c r="E4" s="33"/>
      <c r="F4" s="33"/>
      <c r="G4" s="33"/>
      <c r="H4" s="7"/>
    </row>
    <row r="5" spans="1:8" ht="24" x14ac:dyDescent="0.3">
      <c r="A5" s="66" t="s">
        <v>0</v>
      </c>
      <c r="B5" s="66"/>
      <c r="C5" s="66"/>
      <c r="D5" s="66"/>
      <c r="E5" s="66"/>
      <c r="F5" s="66"/>
      <c r="G5" s="66"/>
      <c r="H5" s="7"/>
    </row>
    <row r="6" spans="1:8" ht="24" x14ac:dyDescent="0.3">
      <c r="A6" s="33"/>
      <c r="B6" s="33"/>
      <c r="C6" s="33"/>
      <c r="D6" s="33"/>
      <c r="E6" s="33"/>
      <c r="F6" s="33"/>
      <c r="G6" s="33"/>
      <c r="H6" s="7"/>
    </row>
    <row r="7" spans="1:8" ht="24" x14ac:dyDescent="0.3">
      <c r="A7" s="66" t="s">
        <v>34</v>
      </c>
      <c r="B7" s="66"/>
      <c r="C7" s="66"/>
      <c r="D7" s="66"/>
      <c r="E7" s="66"/>
      <c r="F7" s="66"/>
      <c r="G7" s="66"/>
      <c r="H7" s="7"/>
    </row>
    <row r="8" spans="1:8" ht="24" x14ac:dyDescent="0.3">
      <c r="A8" s="33"/>
      <c r="B8" s="33"/>
      <c r="C8" s="33"/>
      <c r="D8" s="33"/>
      <c r="E8" s="33"/>
      <c r="F8" s="33"/>
      <c r="G8" s="33"/>
    </row>
    <row r="9" spans="1:8" ht="24" x14ac:dyDescent="0.3">
      <c r="A9" s="41"/>
      <c r="B9" s="33"/>
      <c r="C9" s="33"/>
      <c r="D9" s="33"/>
      <c r="E9" s="40" t="s">
        <v>51</v>
      </c>
      <c r="F9" s="34"/>
      <c r="G9" s="40" t="s">
        <v>52</v>
      </c>
    </row>
    <row r="10" spans="1:8" ht="24" x14ac:dyDescent="0.3">
      <c r="A10" s="33"/>
      <c r="B10" s="33"/>
      <c r="C10" s="33"/>
      <c r="D10" s="33"/>
      <c r="E10" s="33"/>
      <c r="F10" s="33"/>
      <c r="G10" s="33"/>
    </row>
    <row r="11" spans="1:8" s="7" customFormat="1" ht="24" customHeight="1" x14ac:dyDescent="0.3">
      <c r="A11" s="41" t="s">
        <v>1</v>
      </c>
      <c r="B11" s="33"/>
      <c r="C11" s="33"/>
      <c r="D11" s="34"/>
      <c r="E11" s="36"/>
      <c r="F11" s="36"/>
      <c r="G11" s="36"/>
    </row>
    <row r="12" spans="1:8" s="7" customFormat="1" ht="24" customHeight="1" x14ac:dyDescent="0.3">
      <c r="A12" s="33" t="s">
        <v>18</v>
      </c>
      <c r="B12" s="33"/>
      <c r="C12" s="33"/>
      <c r="D12" s="33"/>
      <c r="E12" s="36">
        <v>4130</v>
      </c>
      <c r="F12" s="33"/>
      <c r="G12" s="42">
        <v>2060</v>
      </c>
    </row>
    <row r="13" spans="1:8" s="7" customFormat="1" ht="24" customHeight="1" x14ac:dyDescent="0.3">
      <c r="A13" s="33" t="s">
        <v>28</v>
      </c>
      <c r="B13" s="33"/>
      <c r="C13" s="33"/>
      <c r="D13" s="33"/>
      <c r="E13" s="36">
        <v>29062.55</v>
      </c>
      <c r="F13" s="33"/>
      <c r="G13" s="42"/>
    </row>
    <row r="14" spans="1:8" s="7" customFormat="1" ht="24" customHeight="1" x14ac:dyDescent="0.3">
      <c r="A14" s="33" t="s">
        <v>10</v>
      </c>
      <c r="B14" s="33"/>
      <c r="C14" s="34"/>
      <c r="D14" s="33"/>
      <c r="E14" s="36">
        <v>1380</v>
      </c>
      <c r="F14" s="33"/>
      <c r="G14" s="42">
        <v>1523.3</v>
      </c>
    </row>
    <row r="15" spans="1:8" s="7" customFormat="1" ht="24" customHeight="1" x14ac:dyDescent="0.3">
      <c r="A15" s="33" t="s">
        <v>29</v>
      </c>
      <c r="B15" s="33"/>
      <c r="C15" s="34"/>
      <c r="D15" s="33"/>
      <c r="E15" s="36">
        <v>0</v>
      </c>
      <c r="F15" s="33"/>
      <c r="G15" s="42">
        <v>7400</v>
      </c>
    </row>
    <row r="16" spans="1:8" s="7" customFormat="1" ht="24" customHeight="1" x14ac:dyDescent="0.3">
      <c r="A16" s="33" t="s">
        <v>11</v>
      </c>
      <c r="B16" s="33"/>
      <c r="C16" s="34"/>
      <c r="D16" s="33"/>
      <c r="E16" s="36">
        <v>2340</v>
      </c>
      <c r="F16" s="33"/>
      <c r="G16" s="42">
        <v>2100</v>
      </c>
    </row>
    <row r="17" spans="1:14" s="7" customFormat="1" ht="24" customHeight="1" x14ac:dyDescent="0.3">
      <c r="A17" s="33" t="s">
        <v>22</v>
      </c>
      <c r="B17" s="33"/>
      <c r="C17" s="34"/>
      <c r="D17" s="33"/>
      <c r="E17" s="36">
        <v>3100</v>
      </c>
      <c r="F17" s="33"/>
      <c r="G17" s="42">
        <v>4065</v>
      </c>
    </row>
    <row r="18" spans="1:14" s="7" customFormat="1" ht="24" customHeight="1" x14ac:dyDescent="0.3">
      <c r="A18" s="33" t="s">
        <v>12</v>
      </c>
      <c r="B18" s="33"/>
      <c r="C18" s="51"/>
      <c r="D18" s="33"/>
      <c r="E18" s="36">
        <v>4.96</v>
      </c>
      <c r="F18" s="33"/>
      <c r="G18" s="42">
        <v>6.41</v>
      </c>
    </row>
    <row r="19" spans="1:14" s="7" customFormat="1" ht="24" customHeight="1" x14ac:dyDescent="0.3">
      <c r="A19" s="33" t="s">
        <v>39</v>
      </c>
      <c r="B19" s="33"/>
      <c r="C19" s="51"/>
      <c r="D19" s="33"/>
      <c r="E19" s="36">
        <v>181.52</v>
      </c>
      <c r="F19" s="33"/>
      <c r="G19" s="42"/>
    </row>
    <row r="20" spans="1:14" s="7" customFormat="1" ht="24" customHeight="1" x14ac:dyDescent="0.3">
      <c r="A20" s="33" t="s">
        <v>13</v>
      </c>
      <c r="B20" s="33"/>
      <c r="C20" s="51"/>
      <c r="D20" s="33"/>
      <c r="E20" s="36">
        <v>0</v>
      </c>
      <c r="F20" s="52"/>
      <c r="G20" s="35">
        <v>41651.449999999997</v>
      </c>
    </row>
    <row r="21" spans="1:14" s="7" customFormat="1" ht="24" customHeight="1" x14ac:dyDescent="0.3">
      <c r="A21" s="33" t="s">
        <v>31</v>
      </c>
      <c r="B21" s="33"/>
      <c r="C21" s="51"/>
      <c r="D21" s="33"/>
      <c r="E21" s="37">
        <v>16000</v>
      </c>
      <c r="F21" s="52"/>
      <c r="G21" s="44">
        <v>0</v>
      </c>
    </row>
    <row r="22" spans="1:14" s="7" customFormat="1" ht="24" customHeight="1" x14ac:dyDescent="0.3">
      <c r="A22" s="33"/>
      <c r="B22" s="33"/>
      <c r="C22" s="51"/>
      <c r="D22" s="33"/>
      <c r="E22" s="53">
        <f>SUM(E12:E21)</f>
        <v>56199.03</v>
      </c>
      <c r="F22" s="52"/>
      <c r="G22" s="54">
        <f>SUM(G12:G21)</f>
        <v>58806.159999999996</v>
      </c>
    </row>
    <row r="23" spans="1:14" s="7" customFormat="1" ht="24" customHeight="1" x14ac:dyDescent="0.3">
      <c r="A23" s="33"/>
      <c r="B23" s="33"/>
      <c r="C23" s="33"/>
      <c r="D23" s="55"/>
      <c r="E23" s="36"/>
      <c r="F23" s="55"/>
      <c r="G23" s="56"/>
      <c r="L23" s="12"/>
      <c r="M23" s="12"/>
      <c r="N23" s="12"/>
    </row>
    <row r="24" spans="1:14" s="7" customFormat="1" ht="24" customHeight="1" x14ac:dyDescent="0.3">
      <c r="A24" s="41" t="s">
        <v>16</v>
      </c>
      <c r="B24" s="33"/>
      <c r="C24" s="33"/>
      <c r="D24" s="55"/>
      <c r="E24" s="36"/>
      <c r="F24" s="55"/>
      <c r="G24" s="36"/>
      <c r="L24" s="12"/>
      <c r="M24" s="12"/>
      <c r="N24" s="12"/>
    </row>
    <row r="25" spans="1:14" s="7" customFormat="1" ht="24" customHeight="1" x14ac:dyDescent="0.3">
      <c r="A25" s="33" t="s">
        <v>2</v>
      </c>
      <c r="B25" s="33"/>
      <c r="C25" s="33"/>
      <c r="D25" s="33"/>
      <c r="E25" s="36">
        <v>6821.94</v>
      </c>
      <c r="F25" s="36"/>
      <c r="G25" s="36">
        <v>792.39</v>
      </c>
      <c r="L25" s="12"/>
      <c r="M25" s="12"/>
      <c r="N25" s="12"/>
    </row>
    <row r="26" spans="1:14" s="7" customFormat="1" ht="24" customHeight="1" x14ac:dyDescent="0.3">
      <c r="A26" s="33" t="s">
        <v>31</v>
      </c>
      <c r="B26" s="33"/>
      <c r="C26" s="33"/>
      <c r="D26" s="33"/>
      <c r="E26" s="36">
        <v>16000</v>
      </c>
      <c r="F26" s="36"/>
      <c r="G26" s="36"/>
      <c r="L26" s="12"/>
      <c r="M26" s="12"/>
      <c r="N26" s="12"/>
    </row>
    <row r="27" spans="1:14" s="7" customFormat="1" ht="24" customHeight="1" x14ac:dyDescent="0.3">
      <c r="A27" s="33" t="s">
        <v>33</v>
      </c>
      <c r="B27" s="33"/>
      <c r="C27" s="33"/>
      <c r="D27" s="33"/>
      <c r="E27" s="36">
        <v>271</v>
      </c>
      <c r="F27" s="36"/>
      <c r="G27" s="36">
        <v>543.1</v>
      </c>
      <c r="L27" s="12"/>
      <c r="M27" s="12"/>
      <c r="N27" s="12"/>
    </row>
    <row r="28" spans="1:14" s="7" customFormat="1" ht="24" customHeight="1" x14ac:dyDescent="0.3">
      <c r="A28" s="33" t="s">
        <v>32</v>
      </c>
      <c r="B28" s="33"/>
      <c r="C28" s="33"/>
      <c r="D28" s="33"/>
      <c r="E28" s="36">
        <v>26459.17</v>
      </c>
      <c r="F28" s="36"/>
      <c r="G28" s="36"/>
      <c r="L28" s="12"/>
      <c r="M28" s="12"/>
      <c r="N28" s="12"/>
    </row>
    <row r="29" spans="1:14" s="7" customFormat="1" ht="24" customHeight="1" x14ac:dyDescent="0.3">
      <c r="A29" s="33" t="s">
        <v>3</v>
      </c>
      <c r="B29" s="33"/>
      <c r="C29" s="33"/>
      <c r="D29" s="33"/>
      <c r="E29" s="36">
        <v>987</v>
      </c>
      <c r="F29" s="36"/>
      <c r="G29" s="36">
        <v>968</v>
      </c>
    </row>
    <row r="30" spans="1:14" s="7" customFormat="1" ht="24" customHeight="1" x14ac:dyDescent="0.3">
      <c r="A30" s="33" t="s">
        <v>38</v>
      </c>
      <c r="B30" s="33"/>
      <c r="C30" s="33"/>
      <c r="D30" s="33"/>
      <c r="E30" s="36">
        <v>25135</v>
      </c>
      <c r="F30" s="36"/>
      <c r="G30" s="36">
        <v>920</v>
      </c>
    </row>
    <row r="31" spans="1:14" s="7" customFormat="1" ht="24" customHeight="1" x14ac:dyDescent="0.3">
      <c r="A31" s="33" t="s">
        <v>23</v>
      </c>
      <c r="B31" s="33"/>
      <c r="C31" s="33"/>
      <c r="D31" s="33"/>
      <c r="E31" s="36">
        <v>3100</v>
      </c>
      <c r="F31" s="36"/>
      <c r="G31" s="36">
        <v>4025</v>
      </c>
    </row>
    <row r="32" spans="1:14" s="7" customFormat="1" ht="24" customHeight="1" x14ac:dyDescent="0.3">
      <c r="A32" s="33" t="s">
        <v>15</v>
      </c>
      <c r="B32" s="33"/>
      <c r="C32" s="33"/>
      <c r="D32" s="33"/>
      <c r="E32" s="37">
        <v>0</v>
      </c>
      <c r="F32" s="36"/>
      <c r="G32" s="37">
        <v>2270</v>
      </c>
    </row>
    <row r="33" spans="1:8" s="7" customFormat="1" ht="24" customHeight="1" x14ac:dyDescent="0.3">
      <c r="A33" s="33"/>
      <c r="B33" s="33"/>
      <c r="C33" s="33"/>
      <c r="D33" s="33"/>
      <c r="E33" s="36">
        <f>SUM(E25:E32)</f>
        <v>78774.11</v>
      </c>
      <c r="F33" s="36"/>
      <c r="G33" s="36">
        <f>SUM(G25:G32)</f>
        <v>9518.49</v>
      </c>
    </row>
    <row r="34" spans="1:8" s="7" customFormat="1" ht="24" customHeight="1" x14ac:dyDescent="0.3">
      <c r="A34" s="33"/>
      <c r="B34" s="33"/>
      <c r="C34" s="33"/>
      <c r="D34" s="36"/>
      <c r="E34" s="36"/>
      <c r="F34" s="36"/>
      <c r="G34" s="33"/>
    </row>
    <row r="35" spans="1:8" s="7" customFormat="1" ht="24" customHeight="1" thickBot="1" x14ac:dyDescent="0.35">
      <c r="A35" s="41" t="s">
        <v>40</v>
      </c>
      <c r="B35" s="33"/>
      <c r="C35" s="33"/>
      <c r="D35" s="33"/>
      <c r="E35" s="57">
        <f>E22-E33</f>
        <v>-22575.08</v>
      </c>
      <c r="F35" s="57"/>
      <c r="G35" s="57">
        <f t="shared" ref="G35" si="0">G22-G33</f>
        <v>49287.67</v>
      </c>
    </row>
    <row r="36" spans="1:8" s="7" customFormat="1" ht="24" customHeight="1" thickTop="1" x14ac:dyDescent="0.25">
      <c r="A36" s="13"/>
      <c r="B36" s="14"/>
      <c r="C36" s="14"/>
      <c r="D36" s="14"/>
      <c r="E36" s="20"/>
      <c r="F36" s="16"/>
      <c r="G36" s="12"/>
    </row>
    <row r="37" spans="1:8" s="14" customFormat="1" ht="19" x14ac:dyDescent="0.25">
      <c r="E37" s="18"/>
      <c r="F37" s="16"/>
      <c r="G37" s="27"/>
    </row>
    <row r="38" spans="1:8" x14ac:dyDescent="0.2">
      <c r="G38" s="6"/>
    </row>
    <row r="40" spans="1:8" x14ac:dyDescent="0.2">
      <c r="H40" s="28"/>
    </row>
    <row r="41" spans="1:8" x14ac:dyDescent="0.2">
      <c r="H41" s="28"/>
    </row>
    <row r="42" spans="1:8" x14ac:dyDescent="0.2">
      <c r="H42" s="28"/>
    </row>
  </sheetData>
  <mergeCells count="4">
    <mergeCell ref="A2:G2"/>
    <mergeCell ref="A3:G3"/>
    <mergeCell ref="A5:G5"/>
    <mergeCell ref="A7:G7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C4164-5A59-4BFA-A3D9-BBE11CAB15D8}">
  <sheetPr>
    <pageSetUpPr fitToPage="1"/>
  </sheetPr>
  <dimension ref="B1:J52"/>
  <sheetViews>
    <sheetView topLeftCell="A18" zoomScaleNormal="100" workbookViewId="0">
      <selection activeCell="K27" sqref="K27"/>
    </sheetView>
  </sheetViews>
  <sheetFormatPr baseColWidth="10" defaultColWidth="11" defaultRowHeight="24" x14ac:dyDescent="0.3"/>
  <cols>
    <col min="1" max="1" width="5.83203125" customWidth="1"/>
    <col min="2" max="3" width="11" style="33"/>
    <col min="4" max="4" width="12" style="33" customWidth="1"/>
    <col min="5" max="5" width="8.83203125" style="34" customWidth="1"/>
    <col min="6" max="6" width="16.1640625" style="33" bestFit="1" customWidth="1"/>
    <col min="7" max="7" width="11" style="33"/>
    <col min="8" max="8" width="15.1640625" style="33" bestFit="1" customWidth="1"/>
  </cols>
  <sheetData>
    <row r="1" spans="2:10" x14ac:dyDescent="0.3">
      <c r="B1" s="39"/>
      <c r="F1" s="34"/>
      <c r="G1" s="34"/>
      <c r="H1" s="34"/>
      <c r="I1" s="28"/>
      <c r="J1" s="28"/>
    </row>
    <row r="2" spans="2:10" x14ac:dyDescent="0.3">
      <c r="B2" s="66" t="s">
        <v>21</v>
      </c>
      <c r="C2" s="66"/>
      <c r="D2" s="66"/>
      <c r="E2" s="66"/>
      <c r="F2" s="66"/>
      <c r="G2" s="66"/>
      <c r="H2" s="66"/>
    </row>
    <row r="3" spans="2:10" x14ac:dyDescent="0.3">
      <c r="B3" s="66" t="s">
        <v>21</v>
      </c>
      <c r="C3" s="66"/>
      <c r="D3" s="66"/>
      <c r="E3" s="66"/>
      <c r="F3" s="66"/>
      <c r="G3" s="66"/>
      <c r="H3" s="66"/>
    </row>
    <row r="4" spans="2:10" x14ac:dyDescent="0.3">
      <c r="C4" s="39"/>
      <c r="D4" s="40"/>
      <c r="E4" s="40"/>
      <c r="F4" s="40"/>
      <c r="G4" s="39"/>
    </row>
    <row r="5" spans="2:10" x14ac:dyDescent="0.3">
      <c r="B5" s="66" t="s">
        <v>66</v>
      </c>
      <c r="C5" s="66"/>
      <c r="D5" s="66"/>
      <c r="E5" s="66"/>
      <c r="F5" s="66"/>
      <c r="G5" s="66"/>
      <c r="H5" s="66"/>
    </row>
    <row r="7" spans="2:10" ht="23" customHeight="1" x14ac:dyDescent="0.3">
      <c r="B7" s="66" t="s">
        <v>35</v>
      </c>
      <c r="C7" s="66"/>
      <c r="D7" s="66"/>
      <c r="E7" s="66"/>
      <c r="F7" s="66"/>
      <c r="G7" s="66"/>
      <c r="H7" s="66"/>
    </row>
    <row r="8" spans="2:10" ht="23" customHeight="1" x14ac:dyDescent="0.3">
      <c r="F8" s="40">
        <v>2022</v>
      </c>
      <c r="H8" s="34">
        <v>2021</v>
      </c>
    </row>
    <row r="9" spans="2:10" ht="23" customHeight="1" x14ac:dyDescent="0.3">
      <c r="B9" s="41" t="s">
        <v>4</v>
      </c>
      <c r="F9" s="34"/>
      <c r="H9" s="34"/>
    </row>
    <row r="10" spans="2:10" ht="23" customHeight="1" x14ac:dyDescent="0.3">
      <c r="B10" s="33" t="s">
        <v>5</v>
      </c>
      <c r="F10" s="42">
        <v>70158.45</v>
      </c>
      <c r="G10" s="42"/>
      <c r="H10" s="42">
        <v>61083.58</v>
      </c>
    </row>
    <row r="11" spans="2:10" ht="23" customHeight="1" x14ac:dyDescent="0.3">
      <c r="B11" s="33" t="s">
        <v>6</v>
      </c>
      <c r="F11" s="42">
        <v>0</v>
      </c>
      <c r="G11" s="42"/>
      <c r="H11" s="42">
        <v>21200</v>
      </c>
    </row>
    <row r="12" spans="2:10" ht="23" customHeight="1" x14ac:dyDescent="0.3">
      <c r="B12" s="33" t="s">
        <v>19</v>
      </c>
      <c r="E12" s="43"/>
      <c r="F12" s="42">
        <v>400</v>
      </c>
      <c r="G12" s="42"/>
      <c r="H12" s="42">
        <v>400</v>
      </c>
    </row>
    <row r="13" spans="2:10" ht="23" customHeight="1" x14ac:dyDescent="0.3">
      <c r="B13" s="33" t="s">
        <v>44</v>
      </c>
      <c r="F13" s="44">
        <v>3933</v>
      </c>
      <c r="G13" s="42"/>
      <c r="H13" s="44">
        <v>3933</v>
      </c>
    </row>
    <row r="14" spans="2:10" ht="23" customHeight="1" x14ac:dyDescent="0.3">
      <c r="F14" s="42"/>
      <c r="G14" s="42"/>
      <c r="H14" s="42"/>
    </row>
    <row r="15" spans="2:10" ht="23" customHeight="1" thickBot="1" x14ac:dyDescent="0.35">
      <c r="B15" s="41" t="s">
        <v>20</v>
      </c>
      <c r="F15" s="45">
        <f>SUM(F10:F14)</f>
        <v>74491.45</v>
      </c>
      <c r="G15" s="42"/>
      <c r="H15" s="45">
        <f>SUM(H10:H14)</f>
        <v>86616.58</v>
      </c>
    </row>
    <row r="16" spans="2:10" ht="23" customHeight="1" thickTop="1" x14ac:dyDescent="0.3">
      <c r="F16" s="42"/>
      <c r="G16" s="42"/>
      <c r="H16" s="42"/>
    </row>
    <row r="17" spans="2:8" ht="23" customHeight="1" x14ac:dyDescent="0.3">
      <c r="B17" s="41" t="s">
        <v>7</v>
      </c>
      <c r="F17" s="42"/>
      <c r="G17" s="42"/>
      <c r="H17" s="42"/>
    </row>
    <row r="18" spans="2:8" ht="23" customHeight="1" x14ac:dyDescent="0.3">
      <c r="B18" s="33" t="s">
        <v>14</v>
      </c>
      <c r="F18" s="35">
        <v>9797</v>
      </c>
      <c r="G18" s="35"/>
      <c r="H18" s="35">
        <v>5797</v>
      </c>
    </row>
    <row r="19" spans="2:8" ht="23" customHeight="1" x14ac:dyDescent="0.3">
      <c r="B19" s="33" t="s">
        <v>25</v>
      </c>
      <c r="F19" s="35">
        <v>2000</v>
      </c>
      <c r="G19" s="35"/>
      <c r="H19" s="35">
        <v>2000</v>
      </c>
    </row>
    <row r="20" spans="2:8" ht="23" customHeight="1" x14ac:dyDescent="0.3">
      <c r="B20" s="33" t="s">
        <v>36</v>
      </c>
      <c r="F20" s="36">
        <v>6489.95</v>
      </c>
      <c r="H20" s="33">
        <v>0</v>
      </c>
    </row>
    <row r="21" spans="2:8" ht="23" customHeight="1" x14ac:dyDescent="0.3">
      <c r="B21" s="33" t="s">
        <v>24</v>
      </c>
      <c r="F21" s="44">
        <v>0</v>
      </c>
      <c r="G21" s="42"/>
      <c r="H21" s="44">
        <v>40</v>
      </c>
    </row>
    <row r="22" spans="2:8" ht="23" customHeight="1" x14ac:dyDescent="0.3">
      <c r="F22" s="42"/>
      <c r="G22" s="42"/>
      <c r="H22" s="42"/>
    </row>
    <row r="23" spans="2:8" ht="23" customHeight="1" thickBot="1" x14ac:dyDescent="0.35">
      <c r="B23" s="41" t="s">
        <v>8</v>
      </c>
      <c r="F23" s="45">
        <f>SUM(F18:F22)</f>
        <v>18286.95</v>
      </c>
      <c r="G23" s="42"/>
      <c r="H23" s="45">
        <f>SUM(H18:H22)</f>
        <v>7837</v>
      </c>
    </row>
    <row r="24" spans="2:8" ht="23" customHeight="1" thickTop="1" x14ac:dyDescent="0.3">
      <c r="F24" s="42"/>
      <c r="G24" s="42"/>
      <c r="H24" s="42"/>
    </row>
    <row r="25" spans="2:8" ht="23" customHeight="1" thickBot="1" x14ac:dyDescent="0.35">
      <c r="B25" s="41" t="s">
        <v>9</v>
      </c>
      <c r="F25" s="46">
        <f>F15-F23</f>
        <v>56204.5</v>
      </c>
      <c r="G25" s="42"/>
      <c r="H25" s="46">
        <f>H15-H23</f>
        <v>78779.58</v>
      </c>
    </row>
    <row r="26" spans="2:8" ht="25" thickTop="1" x14ac:dyDescent="0.3"/>
    <row r="27" spans="2:8" x14ac:dyDescent="0.3">
      <c r="B27" s="41" t="s">
        <v>26</v>
      </c>
      <c r="G27" s="36"/>
    </row>
    <row r="28" spans="2:8" x14ac:dyDescent="0.3">
      <c r="B28" s="33" t="s">
        <v>45</v>
      </c>
      <c r="F28" s="36">
        <v>78779.58</v>
      </c>
      <c r="G28" s="36"/>
      <c r="H28" s="36">
        <v>22932</v>
      </c>
    </row>
    <row r="29" spans="2:8" x14ac:dyDescent="0.3">
      <c r="B29" s="41" t="s">
        <v>46</v>
      </c>
      <c r="F29" s="36"/>
      <c r="G29" s="36"/>
      <c r="H29" s="36"/>
    </row>
    <row r="30" spans="2:8" x14ac:dyDescent="0.3">
      <c r="B30" s="33" t="s">
        <v>37</v>
      </c>
      <c r="F30" s="36"/>
      <c r="G30" s="36"/>
      <c r="H30" s="36">
        <v>4033</v>
      </c>
    </row>
    <row r="31" spans="2:8" x14ac:dyDescent="0.3">
      <c r="B31" s="33" t="s">
        <v>47</v>
      </c>
      <c r="F31" s="36"/>
      <c r="G31" s="36"/>
      <c r="H31" s="36">
        <v>1260</v>
      </c>
    </row>
    <row r="32" spans="2:8" x14ac:dyDescent="0.3">
      <c r="B32" s="33" t="s">
        <v>48</v>
      </c>
      <c r="F32" s="36"/>
      <c r="G32" s="36"/>
      <c r="H32" s="36">
        <v>1266.9100000000001</v>
      </c>
    </row>
    <row r="33" spans="2:8" x14ac:dyDescent="0.3">
      <c r="B33" s="41" t="s">
        <v>49</v>
      </c>
      <c r="C33" s="41"/>
      <c r="D33" s="41"/>
      <c r="E33" s="40"/>
      <c r="F33" s="47">
        <v>-22575.08</v>
      </c>
      <c r="G33" s="36"/>
      <c r="H33" s="48">
        <f>SUM(H28:H32)</f>
        <v>29491.91</v>
      </c>
    </row>
    <row r="34" spans="2:8" x14ac:dyDescent="0.3">
      <c r="F34" s="36"/>
      <c r="G34" s="36"/>
      <c r="H34" s="36">
        <v>49287.67</v>
      </c>
    </row>
    <row r="35" spans="2:8" s="2" customFormat="1" ht="25" thickBot="1" x14ac:dyDescent="0.35">
      <c r="B35" s="41" t="s">
        <v>27</v>
      </c>
      <c r="C35" s="41"/>
      <c r="D35" s="41"/>
      <c r="E35" s="40"/>
      <c r="F35" s="49">
        <f>SUM(F28:F34)</f>
        <v>56204.5</v>
      </c>
      <c r="G35" s="50"/>
      <c r="H35" s="49">
        <f>SUM(H33:H34)</f>
        <v>78779.58</v>
      </c>
    </row>
    <row r="36" spans="2:8" ht="25" thickTop="1" x14ac:dyDescent="0.3">
      <c r="F36" s="36"/>
      <c r="G36" s="36"/>
      <c r="H36" s="36"/>
    </row>
    <row r="37" spans="2:8" x14ac:dyDescent="0.3">
      <c r="F37" s="50"/>
      <c r="G37" s="36"/>
      <c r="H37" s="36"/>
    </row>
    <row r="38" spans="2:8" x14ac:dyDescent="0.3">
      <c r="F38" s="36"/>
    </row>
    <row r="46" spans="2:8" x14ac:dyDescent="0.3">
      <c r="E46" s="33"/>
    </row>
    <row r="47" spans="2:8" x14ac:dyDescent="0.3">
      <c r="E47" s="33"/>
    </row>
    <row r="48" spans="2:8" x14ac:dyDescent="0.3">
      <c r="E48" s="33"/>
    </row>
    <row r="49" spans="5:5" x14ac:dyDescent="0.3">
      <c r="E49" s="33"/>
    </row>
    <row r="50" spans="5:5" x14ac:dyDescent="0.3">
      <c r="E50" s="33"/>
    </row>
    <row r="51" spans="5:5" x14ac:dyDescent="0.3">
      <c r="E51" s="33"/>
    </row>
    <row r="52" spans="5:5" x14ac:dyDescent="0.3">
      <c r="E52" s="33"/>
    </row>
  </sheetData>
  <mergeCells count="4">
    <mergeCell ref="B2:H2"/>
    <mergeCell ref="B3:H3"/>
    <mergeCell ref="B5:H5"/>
    <mergeCell ref="B7:H7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69B9-520F-4A49-93A0-E3E97BF98E0F}">
  <dimension ref="A7:Q52"/>
  <sheetViews>
    <sheetView tabSelected="1" topLeftCell="A26" zoomScale="150" workbookViewId="0">
      <selection activeCell="A7" sqref="A7:G7"/>
    </sheetView>
  </sheetViews>
  <sheetFormatPr baseColWidth="10" defaultRowHeight="16" x14ac:dyDescent="0.2"/>
  <cols>
    <col min="6" max="6" width="15" bestFit="1" customWidth="1"/>
    <col min="8" max="8" width="11.83203125" bestFit="1" customWidth="1"/>
    <col min="13" max="13" width="12.5" bestFit="1" customWidth="1"/>
  </cols>
  <sheetData>
    <row r="7" spans="1:15" ht="21" x14ac:dyDescent="0.25">
      <c r="A7" s="67" t="s">
        <v>50</v>
      </c>
      <c r="B7" s="67"/>
      <c r="C7" s="67"/>
      <c r="D7" s="67"/>
      <c r="E7" s="67"/>
      <c r="F7" s="67"/>
      <c r="G7" s="67"/>
      <c r="H7" s="8"/>
    </row>
    <row r="8" spans="1:15" ht="21" x14ac:dyDescent="0.25">
      <c r="A8" s="67" t="s">
        <v>21</v>
      </c>
      <c r="B8" s="67"/>
      <c r="C8" s="67"/>
      <c r="D8" s="67"/>
      <c r="E8" s="67"/>
      <c r="F8" s="67"/>
      <c r="G8" s="67"/>
      <c r="H8" s="8"/>
    </row>
    <row r="9" spans="1:15" ht="21" x14ac:dyDescent="0.25">
      <c r="C9" s="8"/>
      <c r="D9" s="29"/>
      <c r="E9" s="29"/>
      <c r="F9" s="29"/>
      <c r="G9" s="8"/>
    </row>
    <row r="10" spans="1:15" ht="21" x14ac:dyDescent="0.25">
      <c r="A10" s="67" t="s">
        <v>64</v>
      </c>
      <c r="B10" s="67"/>
      <c r="C10" s="67"/>
      <c r="D10" s="67"/>
      <c r="E10" s="67"/>
      <c r="F10" s="67"/>
      <c r="G10" s="67"/>
      <c r="H10" s="8"/>
    </row>
    <row r="12" spans="1:15" ht="21" x14ac:dyDescent="0.25">
      <c r="A12" s="67" t="s">
        <v>35</v>
      </c>
      <c r="B12" s="67"/>
      <c r="C12" s="67"/>
      <c r="D12" s="67"/>
      <c r="E12" s="67"/>
      <c r="F12" s="67"/>
      <c r="G12" s="67"/>
      <c r="H12" s="8"/>
      <c r="I12" s="8"/>
      <c r="J12" s="8"/>
    </row>
    <row r="13" spans="1:15" ht="21" x14ac:dyDescent="0.25">
      <c r="I13" s="7"/>
      <c r="J13" s="7"/>
      <c r="K13" s="7"/>
      <c r="L13" s="9"/>
      <c r="M13" s="9"/>
      <c r="N13" s="7"/>
      <c r="O13" s="9"/>
    </row>
    <row r="14" spans="1:15" ht="21" x14ac:dyDescent="0.25">
      <c r="I14" s="11"/>
      <c r="J14" s="7"/>
      <c r="K14" s="7"/>
      <c r="L14" s="9"/>
      <c r="M14" s="9"/>
      <c r="N14" s="7"/>
      <c r="O14" s="9"/>
    </row>
    <row r="15" spans="1:15" ht="24" x14ac:dyDescent="0.3">
      <c r="B15" s="33" t="s">
        <v>61</v>
      </c>
      <c r="C15" s="33"/>
      <c r="D15" s="33"/>
      <c r="E15" s="33"/>
      <c r="F15" s="36">
        <v>70158.45</v>
      </c>
      <c r="I15" s="14"/>
      <c r="J15" s="14"/>
      <c r="K15" s="14"/>
      <c r="L15" s="22"/>
      <c r="M15" s="17"/>
      <c r="N15" s="17"/>
      <c r="O15" s="17"/>
    </row>
    <row r="16" spans="1:15" ht="24" x14ac:dyDescent="0.3">
      <c r="B16" s="33"/>
      <c r="C16" s="33"/>
      <c r="D16" s="33"/>
      <c r="E16" s="33"/>
      <c r="F16" s="33"/>
      <c r="I16" s="14"/>
      <c r="J16" s="14"/>
      <c r="K16" s="14"/>
      <c r="L16" s="22"/>
      <c r="M16" s="17"/>
      <c r="N16" s="17"/>
      <c r="O16" s="17"/>
    </row>
    <row r="17" spans="2:17" ht="24" x14ac:dyDescent="0.3">
      <c r="B17" s="38" t="s">
        <v>62</v>
      </c>
      <c r="C17" s="33"/>
      <c r="D17" s="33"/>
      <c r="E17" s="33"/>
      <c r="F17" s="33"/>
      <c r="I17" s="14"/>
      <c r="J17" s="14"/>
      <c r="K17" s="14"/>
      <c r="L17" s="23"/>
      <c r="M17" s="17"/>
      <c r="N17" s="17"/>
      <c r="O17" s="17"/>
    </row>
    <row r="18" spans="2:17" ht="24" x14ac:dyDescent="0.3">
      <c r="B18" s="33" t="s">
        <v>14</v>
      </c>
      <c r="C18" s="33"/>
      <c r="D18" s="33"/>
      <c r="E18" s="34"/>
      <c r="F18" s="35">
        <v>9797</v>
      </c>
      <c r="I18" s="14"/>
      <c r="J18" s="14"/>
      <c r="K18" s="14"/>
      <c r="L18" s="22"/>
      <c r="M18" s="19"/>
      <c r="N18" s="17"/>
      <c r="O18" s="19"/>
    </row>
    <row r="19" spans="2:17" ht="24" x14ac:dyDescent="0.3">
      <c r="B19" s="33" t="s">
        <v>25</v>
      </c>
      <c r="C19" s="33"/>
      <c r="D19" s="33"/>
      <c r="E19" s="34"/>
      <c r="F19" s="35">
        <v>2000</v>
      </c>
      <c r="I19" s="14"/>
      <c r="J19" s="14"/>
      <c r="K19" s="14"/>
      <c r="L19" s="22"/>
      <c r="M19" s="19"/>
      <c r="N19" s="19"/>
      <c r="O19" s="19"/>
    </row>
    <row r="20" spans="2:17" ht="24" x14ac:dyDescent="0.3">
      <c r="B20" s="33" t="s">
        <v>59</v>
      </c>
      <c r="C20" s="33"/>
      <c r="D20" s="33"/>
      <c r="E20" s="34"/>
      <c r="F20" s="36">
        <v>6489.95</v>
      </c>
      <c r="I20" s="13"/>
      <c r="J20" s="14"/>
      <c r="K20" s="14"/>
      <c r="L20" s="22"/>
      <c r="M20" s="19"/>
      <c r="N20" s="19"/>
      <c r="O20" s="19"/>
    </row>
    <row r="21" spans="2:17" ht="24" x14ac:dyDescent="0.3">
      <c r="B21" s="38" t="s">
        <v>63</v>
      </c>
      <c r="C21" s="38"/>
      <c r="D21" s="33"/>
      <c r="E21" s="33"/>
      <c r="F21" s="33"/>
      <c r="I21" s="14"/>
      <c r="J21" s="14"/>
      <c r="K21" s="14"/>
      <c r="L21" s="22"/>
      <c r="M21" s="19"/>
      <c r="N21" s="19"/>
      <c r="O21" s="19"/>
    </row>
    <row r="22" spans="2:17" ht="24" x14ac:dyDescent="0.3">
      <c r="B22" s="33" t="s">
        <v>67</v>
      </c>
      <c r="C22" s="33"/>
      <c r="D22" s="33"/>
      <c r="E22" s="34"/>
      <c r="F22" s="36">
        <v>16921.45</v>
      </c>
      <c r="I22" s="13"/>
      <c r="J22" s="14"/>
      <c r="K22" s="14"/>
      <c r="L22" s="22"/>
      <c r="M22" s="19"/>
      <c r="N22" s="19"/>
      <c r="O22" s="19"/>
    </row>
    <row r="23" spans="2:17" ht="24" x14ac:dyDescent="0.3">
      <c r="B23" s="33" t="s">
        <v>28</v>
      </c>
      <c r="C23" s="33"/>
      <c r="D23" s="33"/>
      <c r="E23" s="34"/>
      <c r="F23" s="36">
        <v>11203.38</v>
      </c>
      <c r="I23" s="14"/>
      <c r="J23" s="14"/>
      <c r="K23" s="14"/>
      <c r="L23" s="15"/>
      <c r="M23" s="19"/>
      <c r="N23" s="19"/>
      <c r="O23" s="19"/>
    </row>
    <row r="24" spans="2:17" ht="24" x14ac:dyDescent="0.3">
      <c r="B24" s="33" t="s">
        <v>60</v>
      </c>
      <c r="C24" s="33"/>
      <c r="D24" s="33"/>
      <c r="E24" s="34"/>
      <c r="F24" s="36">
        <v>15584.52</v>
      </c>
      <c r="I24" s="14"/>
      <c r="J24" s="14"/>
      <c r="K24" s="14"/>
      <c r="L24" s="15"/>
      <c r="M24" s="19"/>
      <c r="N24" s="19"/>
      <c r="O24" s="19"/>
    </row>
    <row r="25" spans="2:17" ht="24" x14ac:dyDescent="0.3">
      <c r="B25" s="33"/>
      <c r="C25" s="33"/>
      <c r="D25" s="33"/>
      <c r="E25" s="34"/>
      <c r="F25" s="36">
        <f>SUM(F18:F24)</f>
        <v>61996.3</v>
      </c>
      <c r="I25" s="14"/>
      <c r="L25" s="30"/>
      <c r="M25" s="20"/>
      <c r="N25" s="5"/>
      <c r="O25" s="5"/>
    </row>
    <row r="26" spans="2:17" ht="24" x14ac:dyDescent="0.3">
      <c r="B26" s="33"/>
      <c r="C26" s="33"/>
      <c r="D26" s="33"/>
      <c r="E26" s="33"/>
      <c r="F26" s="33"/>
      <c r="I26" s="14"/>
      <c r="J26" s="14"/>
      <c r="K26" s="14"/>
      <c r="L26" s="15"/>
      <c r="M26" s="19"/>
      <c r="N26" s="19"/>
      <c r="O26" s="19"/>
    </row>
    <row r="27" spans="2:17" ht="24" x14ac:dyDescent="0.3">
      <c r="B27" s="33" t="s">
        <v>65</v>
      </c>
      <c r="C27" s="33"/>
      <c r="D27" s="33"/>
      <c r="E27" s="33"/>
      <c r="F27" s="37">
        <f>F15-F25</f>
        <v>8162.1499999999942</v>
      </c>
      <c r="I27" s="14"/>
      <c r="J27" s="14"/>
      <c r="K27" s="14"/>
      <c r="L27" s="15"/>
      <c r="M27" s="19"/>
      <c r="N27" s="19"/>
      <c r="O27" s="19"/>
    </row>
    <row r="28" spans="2:17" ht="19" x14ac:dyDescent="0.25">
      <c r="I28" s="13"/>
      <c r="J28" s="14"/>
      <c r="K28" s="14"/>
      <c r="L28" s="15"/>
      <c r="M28" s="19"/>
      <c r="N28" s="19"/>
      <c r="O28" s="19"/>
    </row>
    <row r="29" spans="2:17" ht="19" x14ac:dyDescent="0.25">
      <c r="I29" s="14"/>
      <c r="J29" s="14"/>
      <c r="K29" s="14"/>
      <c r="L29" s="15"/>
      <c r="M29" s="19"/>
      <c r="N29" s="19"/>
      <c r="O29" s="19"/>
    </row>
    <row r="30" spans="2:17" ht="19" x14ac:dyDescent="0.25">
      <c r="I30" s="13"/>
      <c r="J30" s="14"/>
      <c r="K30" s="14"/>
      <c r="L30" s="15"/>
      <c r="M30" s="31"/>
      <c r="N30" s="19"/>
      <c r="O30" s="31"/>
      <c r="P30" s="5"/>
      <c r="Q30" s="5"/>
    </row>
    <row r="31" spans="2:17" ht="21" x14ac:dyDescent="0.25">
      <c r="I31" s="7"/>
      <c r="J31" s="7"/>
      <c r="K31" s="7"/>
      <c r="L31" s="9"/>
      <c r="M31" s="32"/>
      <c r="N31" s="32"/>
      <c r="O31" s="32"/>
      <c r="P31" s="5"/>
      <c r="Q31" s="5"/>
    </row>
    <row r="32" spans="2:17" ht="19" x14ac:dyDescent="0.25">
      <c r="I32" s="13"/>
      <c r="L32" s="30"/>
      <c r="M32" s="5"/>
      <c r="N32" s="20"/>
      <c r="O32" s="5"/>
      <c r="P32" s="5"/>
      <c r="Q32" s="5"/>
    </row>
    <row r="33" spans="9:17" ht="19" x14ac:dyDescent="0.25">
      <c r="I33" s="24"/>
      <c r="J33" s="14"/>
      <c r="K33" s="14"/>
      <c r="L33" s="15"/>
      <c r="M33" s="20"/>
      <c r="N33" s="20"/>
      <c r="O33" s="20"/>
      <c r="P33" s="5"/>
      <c r="Q33" s="5"/>
    </row>
    <row r="34" spans="9:17" ht="19" x14ac:dyDescent="0.25">
      <c r="I34" s="2"/>
      <c r="J34" s="14"/>
      <c r="K34" s="14"/>
      <c r="L34" s="15"/>
      <c r="M34" s="20"/>
      <c r="N34" s="20"/>
      <c r="O34" s="20"/>
      <c r="P34" s="5"/>
      <c r="Q34" s="5"/>
    </row>
    <row r="35" spans="9:17" ht="19" x14ac:dyDescent="0.25">
      <c r="I35" s="24"/>
      <c r="J35" s="14"/>
      <c r="K35" s="14"/>
      <c r="L35" s="15"/>
      <c r="M35" s="20"/>
      <c r="N35" s="20"/>
      <c r="O35" s="20"/>
      <c r="P35" s="5"/>
      <c r="Q35" s="5"/>
    </row>
    <row r="36" spans="9:17" ht="19" x14ac:dyDescent="0.25">
      <c r="I36" s="24"/>
      <c r="J36" s="14"/>
      <c r="K36" s="14"/>
      <c r="L36" s="15"/>
      <c r="M36" s="20"/>
      <c r="N36" s="20"/>
      <c r="O36" s="20"/>
      <c r="P36" s="5"/>
      <c r="Q36" s="5"/>
    </row>
    <row r="37" spans="9:17" ht="19" x14ac:dyDescent="0.25">
      <c r="I37" s="24"/>
      <c r="J37" s="14"/>
      <c r="K37" s="14"/>
      <c r="L37" s="15"/>
      <c r="M37" s="20"/>
      <c r="N37" s="20"/>
      <c r="O37" s="20"/>
      <c r="P37" s="5"/>
      <c r="Q37" s="5"/>
    </row>
    <row r="38" spans="9:17" ht="19" x14ac:dyDescent="0.25">
      <c r="I38" s="2"/>
      <c r="J38" s="13"/>
      <c r="K38" s="13"/>
      <c r="L38" s="25"/>
      <c r="M38" s="26"/>
      <c r="N38" s="20"/>
      <c r="O38" s="26"/>
      <c r="P38" s="5"/>
      <c r="Q38" s="5"/>
    </row>
    <row r="39" spans="9:17" ht="19" x14ac:dyDescent="0.25">
      <c r="I39" s="24"/>
      <c r="J39" s="14"/>
      <c r="K39" s="14"/>
      <c r="L39" s="15"/>
      <c r="M39" s="4"/>
      <c r="N39" s="20"/>
      <c r="O39" s="20"/>
      <c r="P39" s="5"/>
      <c r="Q39" s="5"/>
    </row>
    <row r="40" spans="9:17" ht="19" x14ac:dyDescent="0.25">
      <c r="I40" s="13"/>
      <c r="J40" s="13"/>
      <c r="K40" s="13"/>
      <c r="L40" s="25"/>
      <c r="M40" s="26"/>
      <c r="N40" s="26"/>
      <c r="O40" s="26"/>
      <c r="P40" s="5"/>
      <c r="Q40" s="5"/>
    </row>
    <row r="41" spans="9:17" x14ac:dyDescent="0.2">
      <c r="L41" s="30"/>
      <c r="M41" s="4"/>
      <c r="N41" s="4"/>
      <c r="O41" s="4"/>
      <c r="P41" s="5"/>
      <c r="Q41" s="5"/>
    </row>
    <row r="42" spans="9:17" ht="19" x14ac:dyDescent="0.25">
      <c r="I42" s="14"/>
      <c r="J42" s="14"/>
      <c r="K42" s="14"/>
      <c r="L42" s="15"/>
      <c r="M42" s="19"/>
      <c r="N42" s="4"/>
      <c r="O42" s="4"/>
      <c r="P42" s="5"/>
    </row>
    <row r="43" spans="9:17" ht="19" x14ac:dyDescent="0.25">
      <c r="I43" s="14"/>
      <c r="J43" s="14"/>
      <c r="K43" s="14"/>
      <c r="L43" s="15"/>
      <c r="M43" s="19"/>
      <c r="N43" s="5"/>
      <c r="O43" s="5"/>
      <c r="P43" s="5"/>
      <c r="Q43" s="5"/>
    </row>
    <row r="44" spans="9:17" ht="19" x14ac:dyDescent="0.25">
      <c r="I44" s="14"/>
      <c r="L44" s="30"/>
      <c r="M44" s="16"/>
    </row>
    <row r="45" spans="9:17" ht="19" x14ac:dyDescent="0.25">
      <c r="I45" s="14"/>
      <c r="L45" s="30"/>
      <c r="M45" s="16"/>
    </row>
    <row r="46" spans="9:17" ht="19" x14ac:dyDescent="0.25">
      <c r="I46" s="14"/>
      <c r="L46" s="30"/>
      <c r="M46" s="16"/>
    </row>
    <row r="47" spans="9:17" ht="19" x14ac:dyDescent="0.25">
      <c r="I47" s="14"/>
      <c r="L47" s="30"/>
      <c r="M47" s="3"/>
    </row>
    <row r="48" spans="9:17" x14ac:dyDescent="0.2">
      <c r="L48" s="30"/>
      <c r="M48" s="3"/>
    </row>
    <row r="49" spans="12:13" x14ac:dyDescent="0.2">
      <c r="L49" s="30"/>
      <c r="M49" s="3"/>
    </row>
    <row r="50" spans="12:13" x14ac:dyDescent="0.2">
      <c r="L50" s="30"/>
      <c r="M50" s="3"/>
    </row>
    <row r="51" spans="12:13" x14ac:dyDescent="0.2">
      <c r="L51" s="30"/>
    </row>
    <row r="52" spans="12:13" x14ac:dyDescent="0.2">
      <c r="L52" s="30"/>
      <c r="M52" s="3"/>
    </row>
  </sheetData>
  <mergeCells count="4">
    <mergeCell ref="A7:G7"/>
    <mergeCell ref="A8:G8"/>
    <mergeCell ref="A10:G10"/>
    <mergeCell ref="A12:G1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 A P&amp;L</vt:lpstr>
      <vt:lpstr>P&amp;L RAR Only</vt:lpstr>
      <vt:lpstr>Balance Sheet SH</vt:lpstr>
      <vt:lpstr>Available Cash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2022-08-25T06:58:46Z</cp:lastPrinted>
  <dcterms:created xsi:type="dcterms:W3CDTF">2021-08-06T05:58:26Z</dcterms:created>
  <dcterms:modified xsi:type="dcterms:W3CDTF">2022-08-25T07:08:41Z</dcterms:modified>
</cp:coreProperties>
</file>